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xr:revisionPtr revIDLastSave="0" documentId="8_{2ED097D2-6CA5-4313-BE3E-10098B7D3440}" xr6:coauthVersionLast="45" xr6:coauthVersionMax="45" xr10:uidLastSave="{00000000-0000-0000-0000-000000000000}"/>
  <bookViews>
    <workbookView xWindow="-520" yWindow="590" windowWidth="19460" windowHeight="11060" xr2:uid="{C8648976-1A45-40AA-A1F7-5B129704A227}"/>
  </bookViews>
  <sheets>
    <sheet name="גיליון1" sheetId="1" r:id="rId1"/>
  </sheets>
  <definedNames>
    <definedName name="_xlnm.Print_Area" localSheetId="0">גיליון1!$A$1:$G$67</definedName>
    <definedName name="_xlnm.Print_Titles" localSheetId="0">גיליון1!$3:$3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64" i="1" l="1"/>
  <c r="F64" i="1"/>
  <c r="E64" i="1"/>
  <c r="D64" i="1"/>
  <c r="G63" i="1"/>
  <c r="G62" i="1"/>
  <c r="G58" i="1"/>
  <c r="F58" i="1"/>
  <c r="F60" i="1" s="1"/>
  <c r="E58" i="1"/>
  <c r="D58" i="1"/>
  <c r="G57" i="1"/>
  <c r="F54" i="1"/>
  <c r="E54" i="1"/>
  <c r="E60" i="1" s="1"/>
  <c r="D54" i="1"/>
  <c r="G53" i="1"/>
  <c r="G52" i="1"/>
  <c r="G54" i="1" s="1"/>
  <c r="F49" i="1"/>
  <c r="E49" i="1"/>
  <c r="D49" i="1"/>
  <c r="G48" i="1"/>
  <c r="G47" i="1"/>
  <c r="G46" i="1"/>
  <c r="G45" i="1"/>
  <c r="G49" i="1" s="1"/>
  <c r="F42" i="1"/>
  <c r="E42" i="1"/>
  <c r="D42" i="1"/>
  <c r="G41" i="1"/>
  <c r="G40" i="1"/>
  <c r="G39" i="1"/>
  <c r="G38" i="1"/>
  <c r="G37" i="1"/>
  <c r="G42" i="1" s="1"/>
  <c r="F34" i="1"/>
  <c r="E34" i="1"/>
  <c r="D34" i="1"/>
  <c r="D60" i="1" s="1"/>
  <c r="G33" i="1"/>
  <c r="G32" i="1"/>
  <c r="G31" i="1"/>
  <c r="G34" i="1" s="1"/>
  <c r="F28" i="1"/>
  <c r="E28" i="1"/>
  <c r="D28" i="1"/>
  <c r="G27" i="1"/>
  <c r="G26" i="1"/>
  <c r="G25" i="1"/>
  <c r="G24" i="1"/>
  <c r="G23" i="1"/>
  <c r="G22" i="1"/>
  <c r="G21" i="1"/>
  <c r="G28" i="1" s="1"/>
  <c r="G18" i="1"/>
  <c r="F18" i="1"/>
  <c r="E18" i="1"/>
  <c r="D18" i="1"/>
  <c r="G17" i="1"/>
  <c r="G16" i="1"/>
  <c r="G15" i="1"/>
  <c r="G14" i="1"/>
  <c r="F11" i="1"/>
  <c r="G11" i="1" s="1"/>
  <c r="E11" i="1"/>
  <c r="D11" i="1"/>
  <c r="G10" i="1"/>
  <c r="G9" i="1"/>
  <c r="F6" i="1"/>
  <c r="E6" i="1"/>
  <c r="D6" i="1"/>
  <c r="G5" i="1"/>
  <c r="G6" i="1" s="1"/>
  <c r="G60" i="1" l="1"/>
  <c r="G67" i="1" s="1"/>
  <c r="D67" i="1"/>
  <c r="E67" i="1"/>
  <c r="F67" i="1"/>
</calcChain>
</file>

<file path=xl/sharedStrings.xml><?xml version="1.0" encoding="utf-8"?>
<sst xmlns="http://schemas.openxmlformats.org/spreadsheetml/2006/main" count="59" uniqueCount="57">
  <si>
    <t xml:space="preserve">מינהלה </t>
  </si>
  <si>
    <t xml:space="preserve">הכנסות </t>
  </si>
  <si>
    <t xml:space="preserve">שכר </t>
  </si>
  <si>
    <t xml:space="preserve">פעולות </t>
  </si>
  <si>
    <t xml:space="preserve">פרק </t>
  </si>
  <si>
    <t xml:space="preserve">שם </t>
  </si>
  <si>
    <t xml:space="preserve">שק' </t>
  </si>
  <si>
    <t xml:space="preserve">פרט ומשפחה </t>
  </si>
  <si>
    <t xml:space="preserve">תחנות לטיפול במשפחה </t>
  </si>
  <si>
    <t xml:space="preserve">רווחת הפרט והמשפחה </t>
  </si>
  <si>
    <t xml:space="preserve">שרותים לילד ולנוער </t>
  </si>
  <si>
    <t xml:space="preserve">טיפול בילד בקהילה </t>
  </si>
  <si>
    <t xml:space="preserve">ילדים בפנימיות </t>
  </si>
  <si>
    <t xml:space="preserve">תוכנית עם פנים לקהילה </t>
  </si>
  <si>
    <t xml:space="preserve">ילדים במעונות יום </t>
  </si>
  <si>
    <t xml:space="preserve">שרותים לזקן </t>
  </si>
  <si>
    <t xml:space="preserve">טיפול בזקן בקהילה </t>
  </si>
  <si>
    <t xml:space="preserve">צרכים לזקן -עמדא </t>
  </si>
  <si>
    <t xml:space="preserve">טיפול באזרח ותיק בסיכון </t>
  </si>
  <si>
    <t xml:space="preserve">פרוייקטור גיל השלישי </t>
  </si>
  <si>
    <t xml:space="preserve">קהילה תומכת </t>
  </si>
  <si>
    <t xml:space="preserve">שרותים למפגר </t>
  </si>
  <si>
    <t xml:space="preserve">סידור במעונות מש"ה </t>
  </si>
  <si>
    <t xml:space="preserve">מרכז יום טיפולי מש"ה </t>
  </si>
  <si>
    <t>שרותים תומכים מש"ה</t>
  </si>
  <si>
    <t xml:space="preserve">שרותי שיקום </t>
  </si>
  <si>
    <t>שירות לעיוור</t>
  </si>
  <si>
    <t xml:space="preserve">אחזקת נכים בפנימיות </t>
  </si>
  <si>
    <t xml:space="preserve">תעסוקה מוגנת למוגבל </t>
  </si>
  <si>
    <t>תוכניות לילד חריג</t>
  </si>
  <si>
    <t xml:space="preserve">מרכזי אבחון ושיקום </t>
  </si>
  <si>
    <t>סה"כ שרותי שיקום 846</t>
  </si>
  <si>
    <t>סה"כ שרותים למפגר 845</t>
  </si>
  <si>
    <t>סה"כ שרותים לזקן  844</t>
  </si>
  <si>
    <t>סה"כשרותים לילד ולנוער 843</t>
  </si>
  <si>
    <t>סה"כ פרט והמשפחה 842</t>
  </si>
  <si>
    <t>שרותי תקון</t>
  </si>
  <si>
    <t xml:space="preserve">יחידה למתבגרים </t>
  </si>
  <si>
    <t xml:space="preserve">יתד תוכנית לצעירים </t>
  </si>
  <si>
    <t>מיתר</t>
  </si>
  <si>
    <t xml:space="preserve">התמכרויות מבוגרים </t>
  </si>
  <si>
    <t>סה"כ שרותי זקן 847</t>
  </si>
  <si>
    <t xml:space="preserve">פעילות בקהילה </t>
  </si>
  <si>
    <t xml:space="preserve">פ.התנדבות בקהילה </t>
  </si>
  <si>
    <t xml:space="preserve">סה"כ פעילות בקהילה </t>
  </si>
  <si>
    <t xml:space="preserve">שרותים לעולה </t>
  </si>
  <si>
    <t>סה"כ שרותים לעולה 849</t>
  </si>
  <si>
    <t xml:space="preserve">מועדון מועשר </t>
  </si>
  <si>
    <t xml:space="preserve">מסגרות יום לזקן </t>
  </si>
  <si>
    <t xml:space="preserve">פעוטונים בקיבוצים </t>
  </si>
  <si>
    <t xml:space="preserve">זקנים במעונות </t>
  </si>
  <si>
    <t xml:space="preserve">שרותים לעבודה קהילתית </t>
  </si>
  <si>
    <t>סה"כ מינהלה 841</t>
  </si>
  <si>
    <t>תקציב רווחה 2020</t>
  </si>
  <si>
    <t xml:space="preserve">סה"כ רווחה </t>
  </si>
  <si>
    <t xml:space="preserve">סה"כ רוווחה כללי </t>
  </si>
  <si>
    <t xml:space="preserve">סה"כ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</si>
</sst>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rial"/>
      <family val="2"/>
      <charset val="177"/>
      <scheme val="minor"/>
    </font>
    <font>
      <b/>
      <sz val="11"/>
      <color theme="1"/>
      <name val="Arial"/>
      <family val="2"/>
      <scheme val="minor"/>
    </font>
    <font>
      <sz val="14"/>
      <color theme="1"/>
      <name val="Arial"/>
      <family val="2"/>
      <scheme val="minor"/>
    </font>
    <font>
      <b/>
      <sz val="14"/>
      <color theme="1"/>
      <name val="Arial"/>
      <family val="2"/>
      <scheme val="minor"/>
    </font>
    <font>
      <b/>
      <sz val="18"/>
      <color theme="1"/>
      <name val="Arial"/>
      <family val="2"/>
      <scheme val="minor"/>
    </font>
    <font>
      <b/>
      <u/>
      <sz val="28"/>
      <color theme="1"/>
      <name val="Arial"/>
      <family val="2"/>
      <scheme val="minor"/>
    </font>
    <font>
      <u/>
      <sz val="14"/>
      <color theme="1"/>
      <name val="Arial"/>
      <family val="2"/>
      <scheme val="minor"/>
    </font>
    <font>
      <b/>
      <sz val="18"/>
      <color rgb="FF0000FF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2" fillId="0" borderId="0" xfId="0" applyFont="1" applyBorder="1"/>
    <xf numFmtId="3" fontId="2" fillId="0" borderId="0" xfId="0" applyNumberFormat="1" applyFont="1"/>
    <xf numFmtId="3" fontId="2" fillId="0" borderId="0" xfId="0" applyNumberFormat="1" applyFont="1" applyBorder="1"/>
    <xf numFmtId="0" fontId="3" fillId="0" borderId="1" xfId="0" applyFont="1" applyBorder="1"/>
    <xf numFmtId="0" fontId="3" fillId="0" borderId="2" xfId="0" applyFont="1" applyBorder="1"/>
    <xf numFmtId="3" fontId="3" fillId="0" borderId="2" xfId="0" applyNumberFormat="1" applyFont="1" applyBorder="1"/>
    <xf numFmtId="3" fontId="3" fillId="0" borderId="3" xfId="0" applyNumberFormat="1" applyFont="1" applyBorder="1"/>
    <xf numFmtId="0" fontId="4" fillId="0" borderId="0" xfId="0" applyFont="1"/>
    <xf numFmtId="3" fontId="3" fillId="0" borderId="0" xfId="0" applyNumberFormat="1" applyFont="1" applyBorder="1"/>
    <xf numFmtId="0" fontId="1" fillId="0" borderId="0" xfId="0" applyFont="1" applyBorder="1"/>
    <xf numFmtId="0" fontId="5" fillId="0" borderId="0" xfId="0" applyFont="1"/>
    <xf numFmtId="3" fontId="6" fillId="0" borderId="0" xfId="0" applyNumberFormat="1" applyFont="1"/>
    <xf numFmtId="0" fontId="7" fillId="0" borderId="1" xfId="0" applyFont="1" applyBorder="1"/>
    <xf numFmtId="0" fontId="7" fillId="0" borderId="2" xfId="0" applyFont="1" applyBorder="1"/>
    <xf numFmtId="3" fontId="7" fillId="0" borderId="2" xfId="0" applyNumberFormat="1" applyFont="1" applyBorder="1"/>
    <xf numFmtId="3" fontId="7" fillId="0" borderId="3" xfId="0" applyNumberFormat="1" applyFont="1" applyBorder="1"/>
    <xf numFmtId="0" fontId="7" fillId="0" borderId="4" xfId="0" applyFont="1" applyBorder="1"/>
    <xf numFmtId="0" fontId="7" fillId="0" borderId="5" xfId="0" applyFont="1" applyBorder="1"/>
    <xf numFmtId="3" fontId="7" fillId="0" borderId="5" xfId="0" applyNumberFormat="1" applyFont="1" applyBorder="1"/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3" fontId="4" fillId="0" borderId="5" xfId="0" applyNumberFormat="1" applyFont="1" applyBorder="1" applyAlignment="1">
      <alignment horizontal="center"/>
    </xf>
    <xf numFmtId="3" fontId="4" fillId="0" borderId="6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C3BAA4-BFDF-41A3-99EB-8726D9A31A7F}">
  <dimension ref="B1:H67"/>
  <sheetViews>
    <sheetView rightToLeft="1" tabSelected="1" topLeftCell="A49" workbookViewId="0">
      <selection activeCell="F67" sqref="F67"/>
    </sheetView>
  </sheetViews>
  <sheetFormatPr defaultRowHeight="17.5" x14ac:dyDescent="0.35"/>
  <cols>
    <col min="2" max="2" width="23.25" style="2" customWidth="1"/>
    <col min="3" max="3" width="33" style="2" customWidth="1"/>
    <col min="4" max="4" width="12.75" style="5" customWidth="1"/>
    <col min="5" max="5" width="11.58203125" style="5" customWidth="1"/>
    <col min="6" max="6" width="11.33203125" style="5" customWidth="1"/>
    <col min="7" max="7" width="12.25" style="5" customWidth="1"/>
  </cols>
  <sheetData>
    <row r="1" spans="2:7" ht="35" x14ac:dyDescent="0.7">
      <c r="C1" s="14" t="s">
        <v>53</v>
      </c>
      <c r="D1" s="15"/>
    </row>
    <row r="2" spans="2:7" ht="18" thickBot="1" x14ac:dyDescent="0.4"/>
    <row r="3" spans="2:7" s="1" customFormat="1" ht="27.75" customHeight="1" thickBot="1" x14ac:dyDescent="0.55000000000000004">
      <c r="B3" s="23" t="s">
        <v>4</v>
      </c>
      <c r="C3" s="24" t="s">
        <v>5</v>
      </c>
      <c r="D3" s="25" t="s">
        <v>1</v>
      </c>
      <c r="E3" s="25" t="s">
        <v>2</v>
      </c>
      <c r="F3" s="25" t="s">
        <v>3</v>
      </c>
      <c r="G3" s="26" t="s">
        <v>6</v>
      </c>
    </row>
    <row r="4" spans="2:7" ht="18" x14ac:dyDescent="0.4">
      <c r="B4" s="3" t="s">
        <v>0</v>
      </c>
    </row>
    <row r="5" spans="2:7" ht="18" thickBot="1" x14ac:dyDescent="0.4">
      <c r="B5" s="2">
        <v>841</v>
      </c>
      <c r="C5" s="2" t="s">
        <v>0</v>
      </c>
      <c r="D5" s="5">
        <v>2530</v>
      </c>
      <c r="E5" s="5">
        <v>3020</v>
      </c>
      <c r="F5" s="5">
        <v>393</v>
      </c>
      <c r="G5" s="5">
        <f>F5+E5-D5</f>
        <v>883</v>
      </c>
    </row>
    <row r="6" spans="2:7" s="1" customFormat="1" ht="18.5" thickBot="1" x14ac:dyDescent="0.45">
      <c r="B6" s="7"/>
      <c r="C6" s="8" t="s">
        <v>52</v>
      </c>
      <c r="D6" s="9">
        <f>SUM(D5)</f>
        <v>2530</v>
      </c>
      <c r="E6" s="9">
        <f t="shared" ref="E6:G6" si="0">SUM(E5)</f>
        <v>3020</v>
      </c>
      <c r="F6" s="9">
        <f t="shared" si="0"/>
        <v>393</v>
      </c>
      <c r="G6" s="10">
        <f t="shared" si="0"/>
        <v>883</v>
      </c>
    </row>
    <row r="7" spans="2:7" x14ac:dyDescent="0.35">
      <c r="B7" s="4"/>
      <c r="C7" s="4"/>
      <c r="D7" s="6"/>
      <c r="E7" s="6"/>
      <c r="F7" s="6"/>
      <c r="G7" s="6"/>
    </row>
    <row r="8" spans="2:7" ht="18" x14ac:dyDescent="0.4">
      <c r="B8" s="3" t="s">
        <v>9</v>
      </c>
    </row>
    <row r="9" spans="2:7" x14ac:dyDescent="0.35">
      <c r="B9" s="2">
        <v>8422</v>
      </c>
      <c r="C9" s="2" t="s">
        <v>7</v>
      </c>
      <c r="D9" s="5">
        <v>247</v>
      </c>
      <c r="E9" s="5">
        <v>0</v>
      </c>
      <c r="F9" s="5">
        <v>269</v>
      </c>
      <c r="G9" s="5">
        <f>F9+E9-D9</f>
        <v>22</v>
      </c>
    </row>
    <row r="10" spans="2:7" ht="18" thickBot="1" x14ac:dyDescent="0.4">
      <c r="B10" s="2">
        <v>8424</v>
      </c>
      <c r="C10" s="2" t="s">
        <v>8</v>
      </c>
      <c r="D10" s="5">
        <v>259</v>
      </c>
      <c r="E10" s="5">
        <v>83</v>
      </c>
      <c r="F10" s="5">
        <v>301</v>
      </c>
      <c r="G10" s="5">
        <f t="shared" ref="G10:G11" si="1">F10+E10-D10</f>
        <v>125</v>
      </c>
    </row>
    <row r="11" spans="2:7" s="1" customFormat="1" ht="18.5" thickBot="1" x14ac:dyDescent="0.45">
      <c r="B11" s="7"/>
      <c r="C11" s="8" t="s">
        <v>35</v>
      </c>
      <c r="D11" s="9">
        <f>SUM(D9:D10)</f>
        <v>506</v>
      </c>
      <c r="E11" s="9">
        <f t="shared" ref="E11:F11" si="2">SUM(E9:E10)</f>
        <v>83</v>
      </c>
      <c r="F11" s="9">
        <f t="shared" si="2"/>
        <v>570</v>
      </c>
      <c r="G11" s="10">
        <f t="shared" si="1"/>
        <v>147</v>
      </c>
    </row>
    <row r="13" spans="2:7" ht="18" x14ac:dyDescent="0.4">
      <c r="B13" s="3" t="s">
        <v>10</v>
      </c>
    </row>
    <row r="14" spans="2:7" x14ac:dyDescent="0.35">
      <c r="B14" s="2">
        <v>8435</v>
      </c>
      <c r="C14" s="2" t="s">
        <v>11</v>
      </c>
      <c r="D14" s="5">
        <v>784</v>
      </c>
      <c r="E14" s="5">
        <v>83</v>
      </c>
      <c r="F14" s="5">
        <v>878</v>
      </c>
      <c r="G14" s="5">
        <f>F14+E14-D14</f>
        <v>177</v>
      </c>
    </row>
    <row r="15" spans="2:7" x14ac:dyDescent="0.35">
      <c r="B15" s="2">
        <v>8438</v>
      </c>
      <c r="C15" s="2" t="s">
        <v>12</v>
      </c>
      <c r="D15" s="5">
        <v>1050</v>
      </c>
      <c r="E15" s="5">
        <v>0</v>
      </c>
      <c r="F15" s="5">
        <v>1300</v>
      </c>
      <c r="G15" s="5">
        <f t="shared" ref="G15:G17" si="3">F15+E15-D15</f>
        <v>250</v>
      </c>
    </row>
    <row r="16" spans="2:7" x14ac:dyDescent="0.35">
      <c r="B16" s="2">
        <v>8438</v>
      </c>
      <c r="C16" s="2" t="s">
        <v>13</v>
      </c>
      <c r="D16" s="5">
        <v>150</v>
      </c>
      <c r="E16" s="5">
        <v>67</v>
      </c>
      <c r="F16" s="5">
        <v>133</v>
      </c>
      <c r="G16" s="5">
        <f t="shared" si="3"/>
        <v>50</v>
      </c>
    </row>
    <row r="17" spans="2:7" ht="18" thickBot="1" x14ac:dyDescent="0.4">
      <c r="B17" s="2">
        <v>8439</v>
      </c>
      <c r="C17" s="2" t="s">
        <v>14</v>
      </c>
      <c r="D17" s="5">
        <v>210</v>
      </c>
      <c r="E17" s="5">
        <v>0</v>
      </c>
      <c r="F17" s="5">
        <v>310</v>
      </c>
      <c r="G17" s="5">
        <f t="shared" si="3"/>
        <v>100</v>
      </c>
    </row>
    <row r="18" spans="2:7" s="1" customFormat="1" ht="18.5" thickBot="1" x14ac:dyDescent="0.45">
      <c r="B18" s="7"/>
      <c r="C18" s="8" t="s">
        <v>34</v>
      </c>
      <c r="D18" s="9">
        <f>SUM(D14:D17)</f>
        <v>2194</v>
      </c>
      <c r="E18" s="9">
        <f>SUM(E14:E17)</f>
        <v>150</v>
      </c>
      <c r="F18" s="9">
        <f>SUM(F14:F17)</f>
        <v>2621</v>
      </c>
      <c r="G18" s="10">
        <f>SUM(G14:G17)</f>
        <v>577</v>
      </c>
    </row>
    <row r="20" spans="2:7" ht="18" x14ac:dyDescent="0.4">
      <c r="B20" s="3" t="s">
        <v>15</v>
      </c>
    </row>
    <row r="21" spans="2:7" x14ac:dyDescent="0.35">
      <c r="B21" s="2">
        <v>8443</v>
      </c>
      <c r="C21" s="2" t="s">
        <v>50</v>
      </c>
      <c r="D21" s="5">
        <v>410</v>
      </c>
      <c r="E21" s="5">
        <v>0</v>
      </c>
      <c r="F21" s="5">
        <v>480</v>
      </c>
      <c r="G21" s="5">
        <f>F21+E21-D21</f>
        <v>70</v>
      </c>
    </row>
    <row r="22" spans="2:7" x14ac:dyDescent="0.35">
      <c r="B22" s="2">
        <v>8444</v>
      </c>
      <c r="C22" s="2" t="s">
        <v>16</v>
      </c>
      <c r="D22" s="5">
        <v>493</v>
      </c>
      <c r="E22" s="5">
        <v>0</v>
      </c>
      <c r="F22" s="5">
        <v>656</v>
      </c>
      <c r="G22" s="5">
        <f>F22+E22-D22</f>
        <v>163</v>
      </c>
    </row>
    <row r="23" spans="2:7" x14ac:dyDescent="0.35">
      <c r="B23" s="2">
        <v>8444</v>
      </c>
      <c r="C23" s="2" t="s">
        <v>17</v>
      </c>
      <c r="D23" s="5">
        <v>130</v>
      </c>
      <c r="E23" s="5">
        <v>0</v>
      </c>
      <c r="F23" s="5">
        <v>20</v>
      </c>
      <c r="G23" s="5">
        <f t="shared" ref="G23:G27" si="4">F23+E23-D23</f>
        <v>-110</v>
      </c>
    </row>
    <row r="24" spans="2:7" x14ac:dyDescent="0.35">
      <c r="B24" s="2">
        <v>84441</v>
      </c>
      <c r="C24" s="2" t="s">
        <v>18</v>
      </c>
      <c r="D24" s="5">
        <v>0</v>
      </c>
      <c r="E24" s="5">
        <v>99</v>
      </c>
      <c r="G24" s="5">
        <f t="shared" si="4"/>
        <v>99</v>
      </c>
    </row>
    <row r="25" spans="2:7" x14ac:dyDescent="0.35">
      <c r="B25" s="2">
        <v>84442</v>
      </c>
      <c r="C25" s="2" t="s">
        <v>19</v>
      </c>
      <c r="D25" s="5">
        <v>0</v>
      </c>
      <c r="E25" s="5">
        <v>110</v>
      </c>
      <c r="F25" s="5">
        <v>0</v>
      </c>
      <c r="G25" s="5">
        <f t="shared" si="4"/>
        <v>110</v>
      </c>
    </row>
    <row r="26" spans="2:7" x14ac:dyDescent="0.35">
      <c r="B26" s="2">
        <v>8444</v>
      </c>
      <c r="C26" s="2" t="s">
        <v>20</v>
      </c>
      <c r="D26" s="5">
        <v>200</v>
      </c>
      <c r="E26" s="5">
        <v>0</v>
      </c>
      <c r="F26" s="5">
        <v>257</v>
      </c>
      <c r="G26" s="5">
        <f t="shared" si="4"/>
        <v>57</v>
      </c>
    </row>
    <row r="27" spans="2:7" ht="18" thickBot="1" x14ac:dyDescent="0.4">
      <c r="B27" s="2">
        <v>8445</v>
      </c>
      <c r="C27" s="2" t="s">
        <v>47</v>
      </c>
      <c r="D27" s="5">
        <v>1208</v>
      </c>
      <c r="E27" s="5">
        <v>104</v>
      </c>
      <c r="F27" s="5">
        <v>1019</v>
      </c>
      <c r="G27" s="5">
        <f t="shared" si="4"/>
        <v>-85</v>
      </c>
    </row>
    <row r="28" spans="2:7" s="1" customFormat="1" ht="18.5" thickBot="1" x14ac:dyDescent="0.45">
      <c r="B28" s="7"/>
      <c r="C28" s="8" t="s">
        <v>33</v>
      </c>
      <c r="D28" s="9">
        <f>SUM(D21:D27)</f>
        <v>2441</v>
      </c>
      <c r="E28" s="9">
        <f>SUM(E21:E27)</f>
        <v>313</v>
      </c>
      <c r="F28" s="9">
        <f>SUM(F21:F27)</f>
        <v>2432</v>
      </c>
      <c r="G28" s="10">
        <f>SUM(G21:G27)</f>
        <v>304</v>
      </c>
    </row>
    <row r="30" spans="2:7" ht="18" x14ac:dyDescent="0.4">
      <c r="B30" s="3" t="s">
        <v>21</v>
      </c>
    </row>
    <row r="31" spans="2:7" x14ac:dyDescent="0.35">
      <c r="B31" s="2">
        <v>8450</v>
      </c>
      <c r="C31" s="2" t="s">
        <v>22</v>
      </c>
      <c r="D31" s="5">
        <v>1827</v>
      </c>
      <c r="E31" s="5">
        <v>0</v>
      </c>
      <c r="F31" s="5">
        <v>2161</v>
      </c>
      <c r="G31" s="5">
        <f>F31+E31-D31</f>
        <v>334</v>
      </c>
    </row>
    <row r="32" spans="2:7" x14ac:dyDescent="0.35">
      <c r="B32" s="2">
        <v>8452</v>
      </c>
      <c r="C32" s="2" t="s">
        <v>23</v>
      </c>
      <c r="D32" s="5">
        <v>206</v>
      </c>
      <c r="E32" s="5">
        <v>0</v>
      </c>
      <c r="F32" s="5">
        <v>240</v>
      </c>
      <c r="G32" s="5">
        <f t="shared" ref="G32:G33" si="5">F32+E32-D32</f>
        <v>34</v>
      </c>
    </row>
    <row r="33" spans="2:7" ht="18" thickBot="1" x14ac:dyDescent="0.4">
      <c r="B33" s="2">
        <v>8453</v>
      </c>
      <c r="C33" s="2" t="s">
        <v>24</v>
      </c>
      <c r="D33" s="5">
        <v>150</v>
      </c>
      <c r="E33" s="5">
        <v>0</v>
      </c>
      <c r="F33" s="5">
        <v>200</v>
      </c>
      <c r="G33" s="5">
        <f t="shared" si="5"/>
        <v>50</v>
      </c>
    </row>
    <row r="34" spans="2:7" s="1" customFormat="1" ht="18.5" thickBot="1" x14ac:dyDescent="0.45">
      <c r="B34" s="7"/>
      <c r="C34" s="8" t="s">
        <v>32</v>
      </c>
      <c r="D34" s="9">
        <f>SUM(D31:D33)</f>
        <v>2183</v>
      </c>
      <c r="E34" s="9">
        <f t="shared" ref="E34:G34" si="6">SUM(E31:E33)</f>
        <v>0</v>
      </c>
      <c r="F34" s="9">
        <f t="shared" si="6"/>
        <v>2601</v>
      </c>
      <c r="G34" s="10">
        <f t="shared" si="6"/>
        <v>418</v>
      </c>
    </row>
    <row r="36" spans="2:7" ht="18" x14ac:dyDescent="0.4">
      <c r="B36" s="3" t="s">
        <v>25</v>
      </c>
    </row>
    <row r="37" spans="2:7" x14ac:dyDescent="0.35">
      <c r="B37" s="2">
        <v>8463</v>
      </c>
      <c r="C37" s="2" t="s">
        <v>26</v>
      </c>
      <c r="D37" s="5">
        <v>40</v>
      </c>
      <c r="E37" s="5">
        <v>0</v>
      </c>
      <c r="F37" s="5">
        <v>40</v>
      </c>
      <c r="G37" s="5">
        <f>F37+E37-D37</f>
        <v>0</v>
      </c>
    </row>
    <row r="38" spans="2:7" x14ac:dyDescent="0.35">
      <c r="B38" s="2">
        <v>8465</v>
      </c>
      <c r="C38" s="2" t="s">
        <v>27</v>
      </c>
      <c r="D38" s="5">
        <v>1069</v>
      </c>
      <c r="E38" s="5">
        <v>0</v>
      </c>
      <c r="F38" s="5">
        <v>1336</v>
      </c>
      <c r="G38" s="5">
        <f t="shared" ref="G38:G41" si="7">F38+E38-D38</f>
        <v>267</v>
      </c>
    </row>
    <row r="39" spans="2:7" x14ac:dyDescent="0.35">
      <c r="B39" s="2">
        <v>8466</v>
      </c>
      <c r="C39" s="2" t="s">
        <v>28</v>
      </c>
      <c r="D39" s="5">
        <v>76</v>
      </c>
      <c r="E39" s="5">
        <v>0</v>
      </c>
      <c r="F39" s="5">
        <v>90</v>
      </c>
      <c r="G39" s="5">
        <f t="shared" si="7"/>
        <v>14</v>
      </c>
    </row>
    <row r="40" spans="2:7" x14ac:dyDescent="0.35">
      <c r="B40" s="2">
        <v>8467</v>
      </c>
      <c r="C40" s="2" t="s">
        <v>29</v>
      </c>
      <c r="D40" s="5">
        <v>152</v>
      </c>
      <c r="E40" s="5">
        <v>37</v>
      </c>
      <c r="F40" s="5">
        <v>158</v>
      </c>
      <c r="G40" s="5">
        <f t="shared" si="7"/>
        <v>43</v>
      </c>
    </row>
    <row r="41" spans="2:7" ht="18" thickBot="1" x14ac:dyDescent="0.4">
      <c r="B41" s="2">
        <v>8468</v>
      </c>
      <c r="C41" s="2" t="s">
        <v>30</v>
      </c>
      <c r="D41" s="5">
        <v>269</v>
      </c>
      <c r="E41" s="5">
        <v>130</v>
      </c>
      <c r="F41" s="5">
        <v>297</v>
      </c>
      <c r="G41" s="5">
        <f t="shared" si="7"/>
        <v>158</v>
      </c>
    </row>
    <row r="42" spans="2:7" s="1" customFormat="1" ht="18.5" thickBot="1" x14ac:dyDescent="0.45">
      <c r="B42" s="7"/>
      <c r="C42" s="8" t="s">
        <v>31</v>
      </c>
      <c r="D42" s="9">
        <f>SUM(D37:D41)</f>
        <v>1606</v>
      </c>
      <c r="E42" s="9">
        <f t="shared" ref="E42:G42" si="8">SUM(E37:E41)</f>
        <v>167</v>
      </c>
      <c r="F42" s="9">
        <f t="shared" si="8"/>
        <v>1921</v>
      </c>
      <c r="G42" s="10">
        <f t="shared" si="8"/>
        <v>482</v>
      </c>
    </row>
    <row r="44" spans="2:7" ht="18" x14ac:dyDescent="0.4">
      <c r="B44" s="3" t="s">
        <v>36</v>
      </c>
    </row>
    <row r="45" spans="2:7" x14ac:dyDescent="0.35">
      <c r="B45" s="2">
        <v>8471</v>
      </c>
      <c r="C45" s="2" t="s">
        <v>37</v>
      </c>
      <c r="D45" s="5">
        <v>283</v>
      </c>
      <c r="E45" s="5">
        <v>118</v>
      </c>
      <c r="F45" s="5">
        <v>319</v>
      </c>
      <c r="G45" s="5">
        <f>F45+E45-D45</f>
        <v>154</v>
      </c>
    </row>
    <row r="46" spans="2:7" x14ac:dyDescent="0.35">
      <c r="B46" s="2">
        <v>84711</v>
      </c>
      <c r="C46" s="2" t="s">
        <v>38</v>
      </c>
      <c r="D46" s="5">
        <v>90</v>
      </c>
      <c r="E46" s="5">
        <v>103</v>
      </c>
      <c r="F46" s="5">
        <v>42</v>
      </c>
      <c r="G46" s="5">
        <f t="shared" ref="G46:G48" si="9">F46+E46-D46</f>
        <v>55</v>
      </c>
    </row>
    <row r="47" spans="2:7" x14ac:dyDescent="0.35">
      <c r="B47" s="2">
        <v>8474</v>
      </c>
      <c r="C47" s="2" t="s">
        <v>39</v>
      </c>
      <c r="D47" s="5">
        <v>10</v>
      </c>
      <c r="E47" s="5">
        <v>0</v>
      </c>
      <c r="F47" s="5">
        <v>14</v>
      </c>
      <c r="G47" s="5">
        <f t="shared" si="9"/>
        <v>4</v>
      </c>
    </row>
    <row r="48" spans="2:7" ht="18" thickBot="1" x14ac:dyDescent="0.4">
      <c r="B48" s="2">
        <v>8473</v>
      </c>
      <c r="C48" s="2" t="s">
        <v>40</v>
      </c>
      <c r="D48" s="5">
        <v>35</v>
      </c>
      <c r="E48" s="5">
        <v>0</v>
      </c>
      <c r="F48" s="5">
        <v>60</v>
      </c>
      <c r="G48" s="5">
        <f t="shared" si="9"/>
        <v>25</v>
      </c>
    </row>
    <row r="49" spans="2:8" s="1" customFormat="1" ht="18.5" thickBot="1" x14ac:dyDescent="0.45">
      <c r="B49" s="7"/>
      <c r="C49" s="8" t="s">
        <v>41</v>
      </c>
      <c r="D49" s="9">
        <f>SUM(D45:D48)</f>
        <v>418</v>
      </c>
      <c r="E49" s="9">
        <f t="shared" ref="E49:G49" si="10">SUM(E45:E48)</f>
        <v>221</v>
      </c>
      <c r="F49" s="9">
        <f t="shared" si="10"/>
        <v>435</v>
      </c>
      <c r="G49" s="10">
        <f t="shared" si="10"/>
        <v>238</v>
      </c>
    </row>
    <row r="51" spans="2:8" ht="18" x14ac:dyDescent="0.4">
      <c r="B51" s="3" t="s">
        <v>42</v>
      </c>
    </row>
    <row r="52" spans="2:8" x14ac:dyDescent="0.35">
      <c r="B52" s="2">
        <v>8482</v>
      </c>
      <c r="C52" s="2" t="s">
        <v>51</v>
      </c>
      <c r="D52" s="5">
        <v>475</v>
      </c>
      <c r="E52" s="5">
        <v>0</v>
      </c>
      <c r="F52" s="5">
        <v>615</v>
      </c>
      <c r="G52" s="5">
        <f>F52+E52-D52</f>
        <v>140</v>
      </c>
    </row>
    <row r="53" spans="2:8" ht="18" thickBot="1" x14ac:dyDescent="0.4">
      <c r="B53" s="2">
        <v>8483</v>
      </c>
      <c r="C53" s="2" t="s">
        <v>43</v>
      </c>
      <c r="D53" s="5">
        <v>96</v>
      </c>
      <c r="E53" s="5">
        <v>77</v>
      </c>
      <c r="F53" s="5">
        <v>77</v>
      </c>
      <c r="G53" s="5">
        <f>F53+E53-D53</f>
        <v>58</v>
      </c>
    </row>
    <row r="54" spans="2:8" s="1" customFormat="1" ht="18.5" thickBot="1" x14ac:dyDescent="0.45">
      <c r="B54" s="7"/>
      <c r="C54" s="8" t="s">
        <v>44</v>
      </c>
      <c r="D54" s="9">
        <f>SUM(D52:D53)</f>
        <v>571</v>
      </c>
      <c r="E54" s="9">
        <f t="shared" ref="E54:G54" si="11">SUM(E52:E53)</f>
        <v>77</v>
      </c>
      <c r="F54" s="9">
        <f t="shared" si="11"/>
        <v>692</v>
      </c>
      <c r="G54" s="10">
        <f t="shared" si="11"/>
        <v>198</v>
      </c>
    </row>
    <row r="56" spans="2:8" x14ac:dyDescent="0.35">
      <c r="B56" s="2" t="s">
        <v>45</v>
      </c>
    </row>
    <row r="57" spans="2:8" ht="18" thickBot="1" x14ac:dyDescent="0.4">
      <c r="B57" s="2">
        <v>8490</v>
      </c>
      <c r="C57" s="2" t="s">
        <v>45</v>
      </c>
      <c r="D57" s="5">
        <v>89</v>
      </c>
      <c r="E57" s="5">
        <v>80</v>
      </c>
      <c r="F57" s="5">
        <v>35</v>
      </c>
      <c r="G57" s="5">
        <f>F57+E57-D57</f>
        <v>26</v>
      </c>
    </row>
    <row r="58" spans="2:8" s="13" customFormat="1" ht="18.5" thickBot="1" x14ac:dyDescent="0.45">
      <c r="B58" s="7"/>
      <c r="C58" s="8" t="s">
        <v>46</v>
      </c>
      <c r="D58" s="9">
        <f>SUM(D57)</f>
        <v>89</v>
      </c>
      <c r="E58" s="9">
        <f t="shared" ref="E58:G58" si="12">SUM(E57)</f>
        <v>80</v>
      </c>
      <c r="F58" s="9">
        <f t="shared" si="12"/>
        <v>35</v>
      </c>
      <c r="G58" s="10">
        <f t="shared" si="12"/>
        <v>26</v>
      </c>
      <c r="H58" s="12"/>
    </row>
    <row r="59" spans="2:8" ht="18" thickBot="1" x14ac:dyDescent="0.4"/>
    <row r="60" spans="2:8" s="11" customFormat="1" ht="23.5" thickBot="1" x14ac:dyDescent="0.55000000000000004">
      <c r="B60" s="16"/>
      <c r="C60" s="17" t="s">
        <v>54</v>
      </c>
      <c r="D60" s="18">
        <f>D58+D54+D49+D42+D34+D28+D18+D11+D6</f>
        <v>12538</v>
      </c>
      <c r="E60" s="18">
        <f>E58+E54+E49+E42+E34+E28+E18+E11+E6</f>
        <v>4111</v>
      </c>
      <c r="F60" s="18">
        <f>F58+F54+F49+F42+F34+F28+F18+F11+F6</f>
        <v>11700</v>
      </c>
      <c r="G60" s="19">
        <f>G58+G54+G49+G42+G34+G28+G18+G11+G6</f>
        <v>3273</v>
      </c>
    </row>
    <row r="62" spans="2:8" ht="18" x14ac:dyDescent="0.4">
      <c r="B62" s="3">
        <v>8445</v>
      </c>
      <c r="C62" s="2" t="s">
        <v>48</v>
      </c>
      <c r="D62" s="5">
        <v>400</v>
      </c>
      <c r="E62" s="5">
        <v>0</v>
      </c>
      <c r="F62" s="5">
        <v>1300</v>
      </c>
      <c r="G62" s="5">
        <f>F62+E62-D62</f>
        <v>900</v>
      </c>
    </row>
    <row r="63" spans="2:8" ht="18.5" thickBot="1" x14ac:dyDescent="0.45">
      <c r="B63" s="3">
        <v>84391</v>
      </c>
      <c r="C63" s="2" t="s">
        <v>49</v>
      </c>
      <c r="D63" s="5">
        <v>6350</v>
      </c>
      <c r="E63" s="5">
        <v>0</v>
      </c>
      <c r="F63" s="5">
        <v>6350</v>
      </c>
      <c r="G63" s="5">
        <f>F63+E63-D63</f>
        <v>0</v>
      </c>
    </row>
    <row r="64" spans="2:8" ht="18.5" thickBot="1" x14ac:dyDescent="0.45">
      <c r="B64" s="7"/>
      <c r="C64" s="8" t="s">
        <v>56</v>
      </c>
      <c r="D64" s="9">
        <f>SUM(D62:D63)</f>
        <v>6750</v>
      </c>
      <c r="E64" s="9">
        <f t="shared" ref="E64:G64" si="13">SUM(E62:E63)</f>
        <v>0</v>
      </c>
      <c r="F64" s="9">
        <f t="shared" si="13"/>
        <v>7650</v>
      </c>
      <c r="G64" s="10">
        <f t="shared" si="13"/>
        <v>900</v>
      </c>
    </row>
    <row r="66" spans="2:7" ht="18" thickBot="1" x14ac:dyDescent="0.4"/>
    <row r="67" spans="2:7" s="1" customFormat="1" ht="23.5" thickBot="1" x14ac:dyDescent="0.55000000000000004">
      <c r="B67" s="20" t="s">
        <v>55</v>
      </c>
      <c r="C67" s="21"/>
      <c r="D67" s="22">
        <f>D64+D60</f>
        <v>19288</v>
      </c>
      <c r="E67" s="22">
        <f t="shared" ref="E67:G67" si="14">E64+E60</f>
        <v>4111</v>
      </c>
      <c r="F67" s="22">
        <f t="shared" si="14"/>
        <v>19350</v>
      </c>
      <c r="G67" s="22">
        <f t="shared" si="14"/>
        <v>4173</v>
      </c>
    </row>
  </sheetData>
  <pageMargins left="0.9055118110236221" right="0.9055118110236221" top="0.74803149606299213" bottom="0.35433070866141736" header="0.31496062992125984" footer="0.11811023622047245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גיליון1</vt:lpstr>
      <vt:lpstr>גיליון1!Print_Area</vt:lpstr>
      <vt:lpstr>גיליון1!Print_Titles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נינה מורד</dc:creator>
  <cp:lastModifiedBy>user</cp:lastModifiedBy>
  <cp:lastPrinted>2019-12-05T08:20:21Z</cp:lastPrinted>
  <dcterms:created xsi:type="dcterms:W3CDTF">2019-12-04T09:38:42Z</dcterms:created>
  <dcterms:modified xsi:type="dcterms:W3CDTF">2020-02-06T10:29:54Z</dcterms:modified>
</cp:coreProperties>
</file>